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101_SO101-001" sheetId="3" r:id="rId3"/>
    <sheet name="SO101_SO101-002" sheetId="4" r:id="rId4"/>
    <sheet name="SO123_SO123-001" sheetId="5" r:id="rId5"/>
    <sheet name="SO123_SO123-002" sheetId="6" r:id="rId6"/>
    <sheet name="SO123_SO123-003" sheetId="7" r:id="rId7"/>
    <sheet name="SO123_SO123-004" sheetId="8" r:id="rId8"/>
    <sheet name="SO123_SO123-005" sheetId="9" r:id="rId9"/>
    <sheet name="SO123_SO123-006" sheetId="10" r:id="rId10"/>
    <sheet name="SO123_SO123-007" sheetId="11" r:id="rId11"/>
  </sheets>
  <definedNames/>
  <calcPr/>
  <webPublishing/>
</workbook>
</file>

<file path=xl/sharedStrings.xml><?xml version="1.0" encoding="utf-8"?>
<sst xmlns="http://schemas.openxmlformats.org/spreadsheetml/2006/main" count="3474" uniqueCount="428">
  <si>
    <t>ASPE10</t>
  </si>
  <si>
    <t>S</t>
  </si>
  <si>
    <t>Soupis prací objektu</t>
  </si>
  <si>
    <t xml:space="preserve">Stavba: </t>
  </si>
  <si>
    <t>19037</t>
  </si>
  <si>
    <t>III/3844 Stará dálnice,úsek Veselka-křižovatka Žebětínská, Kohoutovická, upr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</si>
  <si>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</si>
  <si>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</si>
  <si>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</si>
  <si>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</si>
  <si>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</si>
  <si>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</si>
  <si>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</si>
  <si>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</si>
  <si>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</si>
  <si>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</si>
  <si>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</si>
  <si>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</si>
  <si>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</si>
  <si>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</si>
  <si>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</si>
  <si>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</si>
  <si>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</si>
  <si>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</si>
  <si>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</si>
  <si>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</si>
  <si>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</si>
  <si>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</si>
  <si>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</si>
  <si>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</si>
  <si>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</si>
  <si>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</si>
  <si>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</si>
  <si>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</si>
  <si>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</si>
  <si>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</si>
  <si>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</si>
  <si>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</si>
  <si>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</si>
  <si>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</si>
  <si>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</si>
  <si>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</si>
  <si>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</si>
  <si>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</si>
  <si>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</si>
  <si>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</si>
  <si>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</si>
  <si>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</si>
  <si>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</si>
  <si>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</si>
  <si>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</si>
  <si>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</si>
  <si>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</si>
  <si>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</si>
  <si>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</si>
  <si>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</si>
  <si>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</si>
  <si>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</si>
  <si>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</si>
  <si>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</si>
  <si>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</si>
  <si>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</si>
  <si>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</si>
  <si>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</si>
  <si>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</si>
  <si>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</si>
  <si>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</si>
  <si>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</si>
  <si>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</si>
  <si>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</si>
  <si>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</si>
  <si>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</si>
  <si>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</si>
  <si>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</si>
  <si>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</si>
  <si>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</si>
  <si>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</si>
  <si>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</si>
  <si>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</si>
  <si>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</si>
  <si>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</si>
  <si>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</si>
  <si>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</si>
  <si>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</si>
  <si>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</si>
  <si>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</si>
  <si>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</si>
  <si>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</si>
  <si>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SO101</t>
  </si>
  <si>
    <t>Sil. III/3844 Stará dálnice</t>
  </si>
  <si>
    <t>SO101-001</t>
  </si>
  <si>
    <t>014102</t>
  </si>
  <si>
    <t>a</t>
  </si>
  <si>
    <t>POPLATKY ZA SKLÁDKU</t>
  </si>
  <si>
    <t>T</t>
  </si>
  <si>
    <t>pol. 11130: 4642*0,1*2=928,400 [A] 
pol. 12933: (105+527+488+448)*0,6*2=1 881,600 [B] 
pol. 129971:(17+17+47)*0,1*2=16,200 [C] 
pol. 113524:(349+358)*0,25*0,15*2,3=60,979 [D] 
Celkem: A+B+C+D=2 887,179 [E]</t>
  </si>
  <si>
    <t>zahrnuje veškeré poplatky provozovateli skládky související s uložením odpadu na skládce.</t>
  </si>
  <si>
    <t>b</t>
  </si>
  <si>
    <t>železobeton</t>
  </si>
  <si>
    <t>0,96*2,5=2,400 [A]</t>
  </si>
  <si>
    <t>Zemní práce</t>
  </si>
  <si>
    <t>11130</t>
  </si>
  <si>
    <t>SEJMUTÍ DRNU</t>
  </si>
  <si>
    <t>M2</t>
  </si>
  <si>
    <t>sejmutí drnu tl. 0,1 m  
vč. naložení, odvozu a uložení na skládku</t>
  </si>
  <si>
    <t>planimetrováno programem autocad ze situace (výkr. č. 02) 
4642=4 642,000 [A]</t>
  </si>
  <si>
    <t>včetně vodorovné dopravy  a uložení na skládku</t>
  </si>
  <si>
    <t>113178</t>
  </si>
  <si>
    <t>ODSTRAN KRYTU ZPEVNĚNÝCH PLOCH Z DLAŽEB KOSTEK, ODVOZ DO 20KM</t>
  </si>
  <si>
    <t>M3</t>
  </si>
  <si>
    <t>odstranění krajnice ze žulových kostek v zářezu v km 0,000-0,350, vč. odvozu na skládku SÚS</t>
  </si>
  <si>
    <t>planimetrováno programem autocad ze situace (výkr. č. 02) 
(349+358)*1*0,1=70,700 [A]</t>
  </si>
  <si>
    <t>Položka zahrnuje veškerou manipulaci s vybouranou sutí a s vybouranými hmotami vč. uložení na skládku. Nezahrnuje poplatek za skládku.</t>
  </si>
  <si>
    <t>113524</t>
  </si>
  <si>
    <t>ODSTRANĚNÍ CHODNÍKOVÝCH A SILNIČNÍCH OBRUBNÍKŮ BETONOVÝCH, ODVOZ DO 5KM</t>
  </si>
  <si>
    <t>M</t>
  </si>
  <si>
    <t>odstranění obrub v zářezu v km 0,000-0,350</t>
  </si>
  <si>
    <t>planimetrováno programem autocad ze situace (výkr. č. 02)   
349+358=707,000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</si>
  <si>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</si>
  <si>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</si>
  <si>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</si>
  <si>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stávající vozovky v tl. do 100 mm  
vč. odvozu a likvidace vyfrézovaného materiálu v režii zhotovitele</t>
  </si>
  <si>
    <t>planimetrováno programem autocad ze situace (výkr. č. 02) 
23075*0,1=2 307,500 [A]</t>
  </si>
  <si>
    <t>12933</t>
  </si>
  <si>
    <t>ČIŠTĚNÍ PŘÍKOPŮ OD NÁNOSU PŘES 0,50M3/M</t>
  </si>
  <si>
    <t>vč. naložení, odvozu a uložení na skládku</t>
  </si>
  <si>
    <t>planimetrováno programem autocad ze situace (výkr. č. 02) 
105+527+488+448=1 568,000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</si>
  <si>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</si>
  <si>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</si>
  <si>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</si>
  <si>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pročištění stáv. propustků 
vč. naložení, odvozu a uložení na skládku</t>
  </si>
  <si>
    <t>planimetrováno programem autocad ze situace (výkr. č. 02) 
17+17+47=81,000 [A]</t>
  </si>
  <si>
    <t>17310</t>
  </si>
  <si>
    <t>ZEMNÍ KRAJNICE A DOSYPÁVKY SE ZHUTNĚNÍM</t>
  </si>
  <si>
    <t>planimetrováno programem autocad ze situace a vzorových řezů  (výkr. č.02 a 04) 
(440+30)*0,2=94,000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</si>
  <si>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</si>
  <si>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</si>
  <si>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</si>
  <si>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planimetrováno programem autocad ze situace (výkr. č. 02) 
778=778,000 [A]</t>
  </si>
  <si>
    <t>položka zahrnuje:  
nutné přemístění ornice z dočasných skládek vzdálených do 50m  
rozprostření ornice v předepsané tloušťce ve svahu přes 1:5</t>
  </si>
  <si>
    <t>18231</t>
  </si>
  <si>
    <t>ROZPROSTŘENÍ ORNICE V ROVINĚ V TL DO 0,10M</t>
  </si>
  <si>
    <t>ohumusování nezpevněné krajnice za svodidlem</t>
  </si>
  <si>
    <t>planimetrováno programem autocad ze situace (výkr. č. 02) 
(163+944)*1=1 107,000 [A]</t>
  </si>
  <si>
    <t>položka zahrnuje:  
nutné přemístění ornice z dočasných skládek vzdálených do 50m  
rozprostření ornice v předepsané tloušťce v rovině a ve svahu do 1:5</t>
  </si>
  <si>
    <t>12</t>
  </si>
  <si>
    <t>18241</t>
  </si>
  <si>
    <t>ZALOŽENÍ TRÁVNÍKU RUČNÍM VÝSEVEM</t>
  </si>
  <si>
    <t>planimetrováno programem autocad ze situace (výkr. č. 02) 
778+1107=1 885,000 [A]</t>
  </si>
  <si>
    <t>Zahrnuje dodání předepsané travní směsi, její výsev na ornici, zalévání, první pokosení, to vše bez ohledu na sklon terénu</t>
  </si>
  <si>
    <t>37</t>
  </si>
  <si>
    <t>11352B</t>
  </si>
  <si>
    <t>ODSTRANĚNÍ CHODNÍKOVÝCH A SILNIČNÍCH OBRUBNÍKŮ BETONOVÝCH - DOPRAVA</t>
  </si>
  <si>
    <t>tkm</t>
  </si>
  <si>
    <t>(707*0,25*0,15*2,3)*11=670,766 [A]</t>
  </si>
  <si>
    <t>Položka zahrnuje samostatnou dopravu suti a vybouraných hmot. Množství se určí jako součin hmotnosti [t] a požadované vzdálenosti [km].</t>
  </si>
  <si>
    <t>Svislé konstrukce</t>
  </si>
  <si>
    <t>13</t>
  </si>
  <si>
    <t>317325</t>
  </si>
  <si>
    <t>ŘÍMSY ZE ŽELEZOBETONU DO C30/37</t>
  </si>
  <si>
    <t>Propusek v km 0,558</t>
  </si>
  <si>
    <t>Z výkresu propustku - příloha SO 101 č. 7 
0,15*6,4=0,960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</si>
  <si>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</si>
  <si>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</si>
  <si>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</si>
  <si>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Z výkresu propustku - příloha SO 101 č. 7 
140/1000=0,140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</si>
  <si>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</si>
  <si>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Komunikace</t>
  </si>
  <si>
    <t>56962</t>
  </si>
  <si>
    <t>ZPEVNĚNÍ KRAJNIC Z RECYKLOVANÉHO MATERIÁLU TL DO 100MM</t>
  </si>
  <si>
    <t>planimetrováno programem autocad ze situace (výkr. č. 02) 
krajnice 0,75m: (40+56+63+131+55+215+430+412+56+537+438+383+24)*0,75=2 130,000 [A] 
krajnice 1,5m: (163+944)*0,5=553,500 [B] 
napojení nezpevněných sjezdů: 11+6+28+11+8+9=73,000 [C] 
Celkem: A+B+C=2 756,500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</si>
  <si>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</si>
  <si>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572211</t>
  </si>
  <si>
    <t>SPOJOVACÍ POSTŘIK Z ASFALTU DO 0,5KG/M2</t>
  </si>
  <si>
    <t>Asfaltový postřik spojovací 0.40 kg/m2: 23075*1,04=23 998,000 [A] 
Asfaltový postřik spojovací 0.40 kg/m2 - lokální sanace: 23075*0,3=6 922,500 [B] 
Asfaltový postřik spojovací 0.30 kg/m2: 23075=23 075,000 [C] 
Asfaltový postřik spojovací 0.30 kg/m2 - dorovnávka v místech upadlé krajnice: ((120+40+80+270+210)*1,5)+(210*1)=1 290,000 [D] 
Celkem: A+B+C+D=55 285,500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</si>
  <si>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</si>
  <si>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</si>
  <si>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574A34</t>
  </si>
  <si>
    <t>ASFALTOVÝ BETON PRO OBRUSNÉ VRSTVY ACO 11+, 11S TL. 40MM</t>
  </si>
  <si>
    <t>ACO 11+ tl. 40 mm</t>
  </si>
  <si>
    <t>planimetrováno programem autocad ze situace (výkr. č. 02) 
23075=23 075,000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</si>
  <si>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</si>
  <si>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</si>
  <si>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</si>
  <si>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tl.60 mm</t>
  </si>
  <si>
    <t>planimetrováno programem autocad ze situace (výkr. č. 02) 
23075*1,04=23 998,000 [A]</t>
  </si>
  <si>
    <t>19</t>
  </si>
  <si>
    <t>574E56</t>
  </si>
  <si>
    <t>ASFALTOVÝ BETON PRO PODKLADNÍ VRSTVY ACP 16+, 16S TL. 60MM</t>
  </si>
  <si>
    <t>ACP 16+  tl. 60 mm</t>
  </si>
  <si>
    <t>dorovnávka v místech upadlé krajnice 
210*1=210,000 [A]</t>
  </si>
  <si>
    <t>20</t>
  </si>
  <si>
    <t>574E76</t>
  </si>
  <si>
    <t>ASFALTOVÝ BETON PRO PODKLADNÍ VRSTVY ACP 16+, 16S TL. 80MM</t>
  </si>
  <si>
    <t>ACP 16+  tl. 80 mm</t>
  </si>
  <si>
    <t>dorovnávka v místech upadlé krajnice 
(120+40+80+270+210)*1,5=1 080,000 [A]</t>
  </si>
  <si>
    <t>21</t>
  </si>
  <si>
    <t>577A1</t>
  </si>
  <si>
    <t>LOKÁLNÍ OPRAVY TRHLIN PODLE TP 115</t>
  </si>
  <si>
    <t>odborná kontrola povrchu po odfrézování a upřesnění ploch k lokálním sanacím    
sanace bude provedena v závislosti na druhu trhliny dle TP115</t>
  </si>
  <si>
    <t>23075*0,3=6 922,500 [A]</t>
  </si>
  <si>
    <t>- vyfrézování drážky šířky do 20mm hloubky do 40mm  
- vyčištění  
- nátěr  
- výplň předepsanou zálivkovou hmotou</t>
  </si>
  <si>
    <t>22</t>
  </si>
  <si>
    <t>58222</t>
  </si>
  <si>
    <t>DLÁŽDĚNÉ KRYTY Z DROBNÝCH KOSTEK DO LOŽE Z MC</t>
  </si>
  <si>
    <t>nezpevněná krajnice ze žulových kostek v zářezu v km 0,000-0,350  
žul. kostky 100/100/100</t>
  </si>
  <si>
    <t>planimetrováno programem autocad ze situace (výkr. č. 02) 
(349+358)*0,8=565,600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</si>
  <si>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</si>
  <si>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23</t>
  </si>
  <si>
    <t>58910</t>
  </si>
  <si>
    <t>VÝPLŇ SPAR ASFALTEM</t>
  </si>
  <si>
    <t>v místě napojení na stávající komunikace, podél obrub, zalití podélné pracovní spáry</t>
  </si>
  <si>
    <t>v místech napojení na stávající komunikace: 11+36+63+11=121,000 [A] 
podél žulových kostek: 349+358=707,000 [B] 
podél obrub: 6+15+10+8+9+10+14+14=86,000 [C] 
podélna prac. spára: 2512=2 512,000 [D] 
Celkem: A+B+C+D=3 426,000 [E]</t>
  </si>
  <si>
    <t>položka zahrnuje:  
- dodávku předepsaného materiálu  
- vyčištění a výplň spar tímto materiálem</t>
  </si>
  <si>
    <t>Úpravy povrchů, podlahy, výplně otvorů</t>
  </si>
  <si>
    <t>24</t>
  </si>
  <si>
    <t>626113</t>
  </si>
  <si>
    <t>REPROFILACE PODHLEDŮ, SVISLÝCH PLOCH SANAČNÍ MALTOU JEDNOVRST TL 30MM</t>
  </si>
  <si>
    <t>sanace stávajícího čela: 6,4*0,5=3,200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</si>
  <si>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</si>
  <si>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25</t>
  </si>
  <si>
    <t>626213</t>
  </si>
  <si>
    <t>REPROFILACE VODOROVNÝCH PLOCH SHORA SANAČNÍ MALTOU JEDNOVRST TL 30MM</t>
  </si>
  <si>
    <t>sance čle propustku: 6,4*0,7=4,480 [A]</t>
  </si>
  <si>
    <t>Ostatní konstrukce a práce</t>
  </si>
  <si>
    <t>26</t>
  </si>
  <si>
    <t>9111A1</t>
  </si>
  <si>
    <t>ZÁBRADLÍ SILNIČNÍ S VODOR MADLY - DODÁVKA A MONTÁŽ</t>
  </si>
  <si>
    <t>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</si>
  <si>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</si>
  <si>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27</t>
  </si>
  <si>
    <t>9113A1</t>
  </si>
  <si>
    <t>SVODIDLO OCEL SILNIČ JEDNOSTR, ÚROVEŇ ZADRŽ N1, N2 - DODÁVKA A MONTÁŽ</t>
  </si>
  <si>
    <t>planimetrováno programem autocad ze situace (výkr. č. 02) 
plná výška svodidla: 144+930=1 074,000 [A] 
výškový náběh dlouhý 3x: 9*3=27,000 [B] 
Celkem: A+B=1 101,000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</si>
  <si>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</si>
  <si>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28</t>
  </si>
  <si>
    <t>9113A3</t>
  </si>
  <si>
    <t>SVODIDLO OCEL SILNIČ JEDNOSTR, ÚROVEŇ ZADRŽ N1, N2 - DEMONTÁŽ S PŘESUNEM</t>
  </si>
  <si>
    <t>vč. odvozu a likvidace v režii zhotovitele</t>
  </si>
  <si>
    <t>planimetrováno programem autocad ze situace (výkr. č. 02) 
163+940=1 103,000 [A]</t>
  </si>
  <si>
    <t>položka zahrnuje:  
- demontáž a odstranění zařízení  
- jeho odvoz na předepsané místo</t>
  </si>
  <si>
    <t>29</t>
  </si>
  <si>
    <t>91228</t>
  </si>
  <si>
    <t>SMĚROVÉ SLOUPKY Z PLAST HMOT VČETNĚ ODRAZNÉHO PÁSKU</t>
  </si>
  <si>
    <t>KUS</t>
  </si>
  <si>
    <t>z výkresu DDZ (výkr. č. 06) 
směrové sloupky Z11a,b: 10+10+6+6+5+5+6+7+24=79,000 [A] 
směrové sloupky Z11c,d (Z11g): 2+2+2=6,000 [B] 
Celkem: A+B=85,000 [C]</t>
  </si>
  <si>
    <t>položka zahrnuje:  
- dodání a osazení sloupku včetně nutných zemních prací  
- vnitrostaveništní a mimostaveništní doprava  
- odrazky plastové nebo z retroreflexní fólie</t>
  </si>
  <si>
    <t>30</t>
  </si>
  <si>
    <t>912283</t>
  </si>
  <si>
    <t>SMĚROVÉ SLOUPKY Z PLAST HMOT - DEMONTÁŽ A ODVOZ</t>
  </si>
  <si>
    <t>50=50,000 [A]</t>
  </si>
  <si>
    <t>položka zahrnuje demontáž stávajícího sloupku, jeho odvoz do skladu nebo na skládku</t>
  </si>
  <si>
    <t>31</t>
  </si>
  <si>
    <t>91238</t>
  </si>
  <si>
    <t>SMĚROVÉ SLOUPKY Z PLAST HMOT - NÁSTAVCE NA SVODIDLA VČETNĚ ODRAZNÉHO PÁSKU</t>
  </si>
  <si>
    <t>planimetrováno programem autocad ze situace (výkr. č. 02) 
7+19=26,000 [A]</t>
  </si>
  <si>
    <t>32</t>
  </si>
  <si>
    <t>917224</t>
  </si>
  <si>
    <t>SILNIČNÍ A CHODNÍKOVÉ OBRUBY Z BETONOVÝCH OBRUBNÍKŮ ŠÍŘ 150MM</t>
  </si>
  <si>
    <t>sil. bet. obruby 250/150, výšky 2 cm, do bet. lože C20/25n XF3 tl. min. 100 mm  
doplnění obruby u nezpevněných sjezdů</t>
  </si>
  <si>
    <t>planimetrováno programem autocad ze situace (výkr. č. 02) 
sil. bet. obruby 250/150 - ukončení žulových kostek: 349+358=707,000 [A] 
sil. bet. obruby 250/150 u sjezdů: 11+6+15+10+8+9=59,000 [B] 
Celkem: A+B=766,000 [C]</t>
  </si>
  <si>
    <t>Položka zahrnuje:  
dodání a pokládku betonových obrubníků o rozměrech předepsaných zadávací dokumentací  
betonové lože i boční betonovou opěrku.</t>
  </si>
  <si>
    <t>33</t>
  </si>
  <si>
    <t>919113</t>
  </si>
  <si>
    <t>ŘEZÁNÍ ASFALTOVÉHO KRYTU VOZOVEK TL DO 150MM</t>
  </si>
  <si>
    <t>v místech napojení na stávající komunikace</t>
  </si>
  <si>
    <t>planimetrováno programem autocad ze situace (výkr. č. 02) 
11+36+63+11=121,000 [A]</t>
  </si>
  <si>
    <t>položka zahrnuje řezání vozovkové vrstvy v předepsané tloušťce, včetně spotřeby vody</t>
  </si>
  <si>
    <t>34</t>
  </si>
  <si>
    <t>938444</t>
  </si>
  <si>
    <t>OČIŠTĚNÍ ZDIVA OTRYSKÁNÍM TLAKOVOU VODOU PŘES 1000 BARŮ</t>
  </si>
  <si>
    <t>očištění stávajícího čela propustku: (6,4*0,7)+(6,4*0,5)=7,680 [A]</t>
  </si>
  <si>
    <t>položka zahrnuje očištění předepsaným způsobem včetně odklizení vzniklého odpadu</t>
  </si>
  <si>
    <t>35</t>
  </si>
  <si>
    <t>966167</t>
  </si>
  <si>
    <t>BOURÁNÍ KONSTRUKCÍ ZE ŽELEZOBETONU S ODVOZEM DO 16KM</t>
  </si>
  <si>
    <t>Vybourání stávající římsy: 0,15*6,4=0,960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</si>
  <si>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</si>
  <si>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36</t>
  </si>
  <si>
    <t>96618</t>
  </si>
  <si>
    <t>BOURÁNÍ KONSTRUKCÍ KOVOVÝCH</t>
  </si>
  <si>
    <t>Propusek v km 0,558  
vč. odvozu a likvidace v režii zhotovitele</t>
  </si>
  <si>
    <t>Odstranění stávajícího zábradlí: 6*15/1000=0,090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</si>
  <si>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</si>
  <si>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SO101-002</t>
  </si>
  <si>
    <t>Definitivní dopravní značení</t>
  </si>
  <si>
    <t>915231</t>
  </si>
  <si>
    <t>VODOR DOPRAV ZNAČ PLASTEM PROFIL ZVUČÍCÍ - DOD A POKLÁDKA</t>
  </si>
  <si>
    <t>z výkresu DDZ (výkr. č. 06) 
V2b (3/1,5/0,125): (100+100+100+100+100)/3*2*0,125=41,667 [A] 
V1a (0,125): (420+62+705+30)*0,125=152,125 [B] 
V4 (0,25): (885+2345+1563+90+60)*0,25=1 235,750 [C] 
V2b (1,5/1,5/0,25): (66+110)/2/0,25=352,000 [D] 
V2a (3/6/0,125): (454+345)/3*0,125=33,292 [E] 
Celkem: A+B+C+D+E=1 814,834 [F]</t>
  </si>
  <si>
    <t>položka zahrnuje:  
- dodání a pokládku nátěrového materiálu (měří se pouze natíraná plocha)  
- předznačení a reflexní úpravu</t>
  </si>
  <si>
    <t>SO123</t>
  </si>
  <si>
    <t>DIO – Dopravně inženýrské opatření</t>
  </si>
  <si>
    <t>SO123-001</t>
  </si>
  <si>
    <t>Provizorní dopravní značení - I. etapa výstavby</t>
  </si>
  <si>
    <t>914132</t>
  </si>
  <si>
    <t>DOPRAVNÍ ZNAČKY ZÁKLADNÍ VELIKOSTI OCELOVÉ FÓLIE TŘ 2 - MONTÁŽ S PŘEMÍSTĚNÍM</t>
  </si>
  <si>
    <t>viz příloha č. 02 situace provizorního dopravního značení</t>
  </si>
  <si>
    <t>A10: 2=2,000 [A] 
A15: 2=2,000 [B] 
B20a: 2=2,000 [C] 
B21a: 1=1,000 [D] 
B26: 1=1,000 [E] 
C4b: 1=1,000 [F] 
E3a: 1=1,000 [G] 
Celkem: A+B+C+D+E+F+G=10,000 [H]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</si>
  <si>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</si>
  <si>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</si>
  <si>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</si>
  <si>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k pol.č. 914132</t>
  </si>
  <si>
    <t>10=10,000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</si>
  <si>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</si>
  <si>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</si>
  <si>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</si>
  <si>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</si>
  <si>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k pol.č. 914132, 15 dnů</t>
  </si>
  <si>
    <t>10*15=150,000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</si>
  <si>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</si>
  <si>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</si>
  <si>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</si>
  <si>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sloupky s červenobílým retroreflexním polepem min. třídy RA1,  
viz příloha č. 02 situace provizorního dopravního značení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</si>
  <si>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</si>
  <si>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</si>
  <si>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</si>
  <si>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pol.č. 914922</t>
  </si>
  <si>
    <t>914929</t>
  </si>
  <si>
    <t>SLOUPKY A STOJKY DZ Z OCEL TRUBEK DO PATKY NÁJEMNÉ</t>
  </si>
  <si>
    <t>k pol.č. 914922, 15 dnů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</si>
  <si>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</si>
  <si>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</si>
  <si>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</si>
  <si>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</si>
  <si>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</si>
  <si>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</si>
  <si>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</si>
  <si>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</si>
  <si>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</si>
  <si>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</si>
  <si>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</si>
  <si>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15 dnů</t>
  </si>
  <si>
    <t>2*15=30,000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</si>
  <si>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</si>
  <si>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</si>
  <si>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</si>
  <si>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1=1,000 [A]</t>
  </si>
  <si>
    <t>916123</t>
  </si>
  <si>
    <t>DOPRAV SVĚTLO VÝSTRAŽ SOUPRAVA 3KS - DEMONTÁŽ</t>
  </si>
  <si>
    <t>k pol.č. 916122</t>
  </si>
  <si>
    <t>916129</t>
  </si>
  <si>
    <t>DOPRAV SVĚTLO VÝSTRAŽ SOUPRAVA 3KS - NÁJEMNÉ</t>
  </si>
  <si>
    <t>k pol.č. 916122, 15 dnů</t>
  </si>
  <si>
    <t>1*15=15,000 [A]</t>
  </si>
  <si>
    <t>916152</t>
  </si>
  <si>
    <t>SEMAFOROVÁ PŘENOSNÁ SOUPRAVA - MONTÁŽ S PŘESUNEM</t>
  </si>
  <si>
    <t>souprava=2 stojánky se semaforovými světly a elektrickými zdroji  
viz příloha č. 02 situace provizorního dopravního značení</t>
  </si>
  <si>
    <t>916153</t>
  </si>
  <si>
    <t>SEMAFOROVÁ PŘENOSNÁ SOUPRAVA - DEMONTÁŽ</t>
  </si>
  <si>
    <t>k pol.č. 916152</t>
  </si>
  <si>
    <t>916159</t>
  </si>
  <si>
    <t>SEMAFOROVÁ PŘENOSNÁ SOUPRAVA - NÁJEMNÉ</t>
  </si>
  <si>
    <t>k pol.č. 916152, 15 dnů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</si>
  <si>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</si>
  <si>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</si>
  <si>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</si>
  <si>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</si>
  <si>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</si>
  <si>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k pol.č. 916322</t>
  </si>
  <si>
    <t>916329</t>
  </si>
  <si>
    <t>DOPRAVNÍ ZÁBRANY Z2 S FÓLIÍ TŘ 2 - NÁJEMNÉ</t>
  </si>
  <si>
    <t>k pol.č. 916322, 15 dnů</t>
  </si>
  <si>
    <t>916362</t>
  </si>
  <si>
    <t>SMĚROVACÍ DESKY Z4 OBOUSTR S FÓLIÍ TŘ 2 - MONTÁŽ S PŘESUNEM</t>
  </si>
  <si>
    <t>směrová deska Z4 se stojanem,  
viz příloha č. 02 situace provizorního dopravního značení</t>
  </si>
  <si>
    <t>14=14,000 [A]</t>
  </si>
  <si>
    <t>916363</t>
  </si>
  <si>
    <t>SMĚROVACÍ DESKY Z4 OBOUSTR S FÓLIÍ TŘ 2 - DEMONTÁŽ</t>
  </si>
  <si>
    <t>k pol.č. 916362</t>
  </si>
  <si>
    <t>916369</t>
  </si>
  <si>
    <t>SMĚROVACÍ DESKY Z4 OBOUSTR S FÓLIÍ TŘ 2 - NÁJEMNÉ</t>
  </si>
  <si>
    <t>k pol.č. 916362, 15 dnů</t>
  </si>
  <si>
    <t>14*15=210,000 [A]</t>
  </si>
  <si>
    <t>916712</t>
  </si>
  <si>
    <t>UPEVŇOVACÍ KONSTR - PODKLADNÍ DESKA POD 28KG - MONTÁŽ S PŘESUNEM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</si>
  <si>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</si>
  <si>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</si>
  <si>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</si>
  <si>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</si>
  <si>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</si>
  <si>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15 dnů</t>
  </si>
  <si>
    <t>95324</t>
  </si>
  <si>
    <t>BEZPEČNOST ZNAČKY RETROREFLEX SAMOLEPICÍ VÝSTRAŽNÁ PÁSKA</t>
  </si>
  <si>
    <t>Vyznačení linie V5 na vozovce před semafory, dodávka, montáž a demontáž,  
údržba po dobu trvání uzavírky  
viz příloha č. 02 situace provizorního dopravního značení</t>
  </si>
  <si>
    <t>8=8,000 [A]</t>
  </si>
  <si>
    <t>Součástí značky jsou i nosné prvky, připevňovací prvky a potřebný spojovací materiál.</t>
  </si>
  <si>
    <t>SO123-002</t>
  </si>
  <si>
    <t>Provizorní dopravní značení - II. etapa výstavby</t>
  </si>
  <si>
    <t>A10: 2=2,000 [A] 
A15: 2=2,000 [B] 
B20a: 3=3,000 [C] 
B21a: 1=1,000 [D] 
B26: 2=2,000 [E] 
C4b: 1=1,000 [F] 
E3a: 1=1,000 [G] 
Celkem: A+B+C+D+E+F+G=12,000 [H]</t>
  </si>
  <si>
    <t>12=12,000 [A]</t>
  </si>
  <si>
    <t>12*15=180,000 [A]</t>
  </si>
  <si>
    <t>SO123-003</t>
  </si>
  <si>
    <t>Provizorní dopravní značení - III. etapa výstavby</t>
  </si>
  <si>
    <t>A10: 2=2,000 [A] 
A15: 2=2,000 [B] 
B20a: 5=5,000 [C] 
B21a: 1=1,000 [D] 
B26: 2=2,000 [E] 
C4b: 1=1,000 [F] 
E3a: 1=1,000 [G] 
Celkem: A+B+C+D+E+F+G=14,000 [H]</t>
  </si>
  <si>
    <t>k pol.č. 914132, 20 dnů</t>
  </si>
  <si>
    <t>14*20=280,000 [A]</t>
  </si>
  <si>
    <t>k pol.č. 914922, 20 dnů</t>
  </si>
  <si>
    <t>k pol.č. 916112, 20 dnů</t>
  </si>
  <si>
    <t>2*20=40,000 [A]</t>
  </si>
  <si>
    <t>k pol.č. 916122, 20 dnů</t>
  </si>
  <si>
    <t>1*20=20,000 [A]</t>
  </si>
  <si>
    <t>k pol.č. 916152, 20 dnů</t>
  </si>
  <si>
    <t>k pol.č. 916322, 20 dnů</t>
  </si>
  <si>
    <t>29=29,000 [A]</t>
  </si>
  <si>
    <t>k pol.č. 916362, 20 dnů</t>
  </si>
  <si>
    <t>29*20=580,000 [A]</t>
  </si>
  <si>
    <t>k pol.č. 916712, 20 dnů</t>
  </si>
  <si>
    <t>SO123-004</t>
  </si>
  <si>
    <t>Provizorní dopravní značení - IV. etapa výstavby</t>
  </si>
  <si>
    <t>A10: 2=2,000 [A] 
A15: 2=2,000 [B] 
B20a: 6=6,000 [C] 
B21a: 2=2,000 [D] 
B26: 2=2,000 [E] 
C4b: 1=1,000 [F] 
E3a: 2=2,000 [G] 
Celkem: A+B+C+D+E+F+G=17,000 [H]</t>
  </si>
  <si>
    <t>17=17,000 [A]</t>
  </si>
  <si>
    <t>17*20=340,000 [A]</t>
  </si>
  <si>
    <t>16=16,000 [A]</t>
  </si>
  <si>
    <t>16*20=320,000 [A]</t>
  </si>
  <si>
    <t>SO123-005</t>
  </si>
  <si>
    <t>Provizorní dopravní značení - V. etapa výstavby</t>
  </si>
  <si>
    <t>SO123-006</t>
  </si>
  <si>
    <t>Provizorní dopravní značení - VI. etapa výstavby</t>
  </si>
  <si>
    <t>24=24,000 [A]</t>
  </si>
  <si>
    <t>24*20=480,000 [A]</t>
  </si>
  <si>
    <t>SO123-007</t>
  </si>
  <si>
    <t>Provizorní dopravní značení - VII. etapa výstavby</t>
  </si>
  <si>
    <t>A10: 2=2,000 [A] 
A15: 2=2,000 [B] 
B20a: 3=3,000 [C] 
B21a: 1=1,000 [D] 
B26: 1=1,000 [E] 
C4b: 1=1,000 [F] 
E3a: 1=1,000 [G] 
Celkem: A+B+C+D+E+F+G=11,000 [H]</t>
  </si>
  <si>
    <t>11=11,000 [A]</t>
  </si>
  <si>
    <t>15*11=165,000 [A]</t>
  </si>
  <si>
    <t>11*15=165,000 [A]</t>
  </si>
  <si>
    <t>15=15,000 [A]</t>
  </si>
  <si>
    <t>15*15=225,000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</si>
</sst>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416</v>
      </c>
      <c s="5"/>
      <c s="14" t="s">
        <v>417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393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365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395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365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365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396</v>
      </c>
    </row>
    <row r="32" spans="1:5" ht="12.75">
      <c r="A32" s="30" t="s">
        <v>45</v>
      </c>
      <c r="E32" s="31" t="s">
        <v>395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397</v>
      </c>
    </row>
    <row r="44" spans="1:5" ht="12.75">
      <c r="A44" s="30" t="s">
        <v>45</v>
      </c>
      <c r="E44" s="31" t="s">
        <v>398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399</v>
      </c>
    </row>
    <row r="56" spans="1:5" ht="12.75">
      <c r="A56" s="30" t="s">
        <v>45</v>
      </c>
      <c r="E56" s="31" t="s">
        <v>400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401</v>
      </c>
    </row>
    <row r="68" spans="1:5" ht="12.75">
      <c r="A68" s="30" t="s">
        <v>45</v>
      </c>
      <c r="E68" s="31" t="s">
        <v>400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402</v>
      </c>
    </row>
    <row r="80" spans="1:5" ht="12.75">
      <c r="A80" s="30" t="s">
        <v>45</v>
      </c>
      <c r="E80" s="31" t="s">
        <v>400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24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418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24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418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480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404</v>
      </c>
    </row>
    <row r="92" spans="1:5" ht="12.75">
      <c r="A92" s="30" t="s">
        <v>45</v>
      </c>
      <c r="E92" s="31" t="s">
        <v>419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365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365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406</v>
      </c>
    </row>
    <row r="104" spans="1:5" ht="12.75">
      <c r="A104" s="30" t="s">
        <v>45</v>
      </c>
      <c r="E104" s="31" t="s">
        <v>395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420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420</v>
      </c>
      <c s="5"/>
      <c s="14" t="s">
        <v>421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422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423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165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307</v>
      </c>
    </row>
    <row r="20" spans="1:5" ht="12.75">
      <c r="A20" s="30" t="s">
        <v>45</v>
      </c>
      <c r="E20" s="31" t="s">
        <v>424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423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423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165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319</v>
      </c>
    </row>
    <row r="32" spans="1:5" ht="12.75">
      <c r="A32" s="30" t="s">
        <v>45</v>
      </c>
      <c r="E32" s="31" t="s">
        <v>425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331</v>
      </c>
    </row>
    <row r="44" spans="1:5" ht="12.75">
      <c r="A44" s="30" t="s">
        <v>45</v>
      </c>
      <c r="E44" s="31" t="s">
        <v>332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342</v>
      </c>
    </row>
    <row r="56" spans="1:5" ht="12.75">
      <c r="A56" s="30" t="s">
        <v>45</v>
      </c>
      <c r="E56" s="31" t="s">
        <v>343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352</v>
      </c>
    </row>
    <row r="68" spans="1:5" ht="12.75">
      <c r="A68" s="30" t="s">
        <v>45</v>
      </c>
      <c r="E68" s="31" t="s">
        <v>343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361</v>
      </c>
    </row>
    <row r="80" spans="1:5" ht="12.75">
      <c r="A80" s="30" t="s">
        <v>45</v>
      </c>
      <c r="E80" s="31" t="s">
        <v>343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15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426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15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426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225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371</v>
      </c>
    </row>
    <row r="92" spans="1:5" ht="12.75">
      <c r="A92" s="30" t="s">
        <v>45</v>
      </c>
      <c r="E92" s="31" t="s">
        <v>427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423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423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165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380</v>
      </c>
    </row>
    <row r="104" spans="1:5" ht="12.75">
      <c r="A104" s="30" t="s">
        <v>45</v>
      </c>
      <c r="E104" s="31" t="s">
        <v>425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67</v>
      </c>
      <c s="23" t="s">
        <v>68</v>
      </c>
      <c s="18" t="s">
        <v>57</v>
      </c>
      <c s="24" t="s">
        <v>69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76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85</v>
      </c>
      <c s="23" t="s">
        <v>86</v>
      </c>
      <c s="18" t="s">
        <v>57</v>
      </c>
      <c s="24" t="s">
        <v>87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0+O9+O18+O63+O72+O109+O118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0+I9+I18+I63+I72+I109+I118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90</v>
      </c>
      <c s="5"/>
      <c s="14" t="s">
        <v>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91</v>
      </c>
      <c s="18" t="s">
        <v>92</v>
      </c>
      <c s="24" t="s">
        <v>93</v>
      </c>
      <c s="25" t="s">
        <v>94</v>
      </c>
      <c s="26">
        <v>2887.179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63.75">
      <c r="A12" s="30" t="s">
        <v>45</v>
      </c>
      <c r="E12" s="31" t="s">
        <v>95</v>
      </c>
    </row>
    <row r="13" spans="1:5" ht="25.5">
      <c r="A13" t="s">
        <v>46</v>
      </c>
      <c r="E13" s="29" t="s">
        <v>96</v>
      </c>
    </row>
    <row r="14" spans="1:16" ht="12.75">
      <c r="A14" s="18" t="s">
        <v>38</v>
      </c>
      <c s="23" t="s">
        <v>16</v>
      </c>
      <c s="23" t="s">
        <v>91</v>
      </c>
      <c s="18" t="s">
        <v>97</v>
      </c>
      <c s="24" t="s">
        <v>93</v>
      </c>
      <c s="25" t="s">
        <v>94</v>
      </c>
      <c s="26">
        <v>2.4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98</v>
      </c>
    </row>
    <row r="16" spans="1:5" ht="12.75">
      <c r="A16" s="30" t="s">
        <v>45</v>
      </c>
      <c r="E16" s="31" t="s">
        <v>99</v>
      </c>
    </row>
    <row r="17" spans="1:5" ht="25.5">
      <c r="A17" t="s">
        <v>46</v>
      </c>
      <c r="E17" s="29" t="s">
        <v>96</v>
      </c>
    </row>
    <row r="18" spans="1:18" ht="12.75" customHeight="1">
      <c r="A18" s="5" t="s">
        <v>36</v>
      </c>
      <c s="5"/>
      <c s="35" t="s">
        <v>22</v>
      </c>
      <c s="5"/>
      <c s="21" t="s">
        <v>100</v>
      </c>
      <c s="5"/>
      <c s="5"/>
      <c s="5"/>
      <c s="36">
        <f>0+Q18</f>
      </c>
      <c r="O18">
        <f>0+R18</f>
      </c>
      <c r="Q18">
        <f>0+I19+I23+I27+I31+I35+I39+I43+I47+I51+I55+I59</f>
      </c>
      <c>
        <f>0+O19+O23+O27+O31+O35+O39+O43+O47+O51+O55+O59</f>
      </c>
    </row>
    <row r="19" spans="1:16" ht="12.75">
      <c r="A19" s="18" t="s">
        <v>38</v>
      </c>
      <c s="23" t="s">
        <v>15</v>
      </c>
      <c s="23" t="s">
        <v>101</v>
      </c>
      <c s="18" t="s">
        <v>40</v>
      </c>
      <c s="24" t="s">
        <v>102</v>
      </c>
      <c s="25" t="s">
        <v>103</v>
      </c>
      <c s="26">
        <v>4642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104</v>
      </c>
    </row>
    <row r="21" spans="1:5" ht="25.5">
      <c r="A21" s="30" t="s">
        <v>45</v>
      </c>
      <c r="E21" s="31" t="s">
        <v>105</v>
      </c>
    </row>
    <row r="22" spans="1:5" ht="12.75">
      <c r="A22" t="s">
        <v>46</v>
      </c>
      <c r="E22" s="29" t="s">
        <v>106</v>
      </c>
    </row>
    <row r="23" spans="1:16" ht="12.75">
      <c r="A23" s="18" t="s">
        <v>38</v>
      </c>
      <c s="23" t="s">
        <v>26</v>
      </c>
      <c s="23" t="s">
        <v>107</v>
      </c>
      <c s="18" t="s">
        <v>40</v>
      </c>
      <c s="24" t="s">
        <v>108</v>
      </c>
      <c s="25" t="s">
        <v>109</v>
      </c>
      <c s="26">
        <v>70.7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110</v>
      </c>
    </row>
    <row r="25" spans="1:5" ht="25.5">
      <c r="A25" s="30" t="s">
        <v>45</v>
      </c>
      <c r="E25" s="31" t="s">
        <v>111</v>
      </c>
    </row>
    <row r="26" spans="1:5" ht="25.5">
      <c r="A26" t="s">
        <v>46</v>
      </c>
      <c r="E26" s="29" t="s">
        <v>112</v>
      </c>
    </row>
    <row r="27" spans="1:16" ht="25.5">
      <c r="A27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115</v>
      </c>
      <c s="26">
        <v>707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116</v>
      </c>
    </row>
    <row r="29" spans="1:5" ht="25.5">
      <c r="A29" s="30" t="s">
        <v>45</v>
      </c>
      <c r="E29" s="31" t="s">
        <v>117</v>
      </c>
    </row>
    <row r="30" spans="1:5" ht="63.75">
      <c r="A30" t="s">
        <v>46</v>
      </c>
      <c r="E30" s="29" t="s">
        <v>118</v>
      </c>
    </row>
    <row r="31" spans="1:16" ht="12.75">
      <c r="A31" s="18" t="s">
        <v>38</v>
      </c>
      <c s="23" t="s">
        <v>30</v>
      </c>
      <c s="23" t="s">
        <v>119</v>
      </c>
      <c s="18" t="s">
        <v>40</v>
      </c>
      <c s="24" t="s">
        <v>120</v>
      </c>
      <c s="25" t="s">
        <v>109</v>
      </c>
      <c s="26">
        <v>2307.5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121</v>
      </c>
    </row>
    <row r="33" spans="1:5" ht="25.5">
      <c r="A33" s="30" t="s">
        <v>45</v>
      </c>
      <c r="E33" s="31" t="s">
        <v>122</v>
      </c>
    </row>
    <row r="34" spans="1:5" ht="25.5">
      <c r="A34" t="s">
        <v>46</v>
      </c>
      <c r="E34" s="29" t="s">
        <v>112</v>
      </c>
    </row>
    <row r="35" spans="1:16" ht="12.75">
      <c r="A35" s="18" t="s">
        <v>38</v>
      </c>
      <c s="23" t="s">
        <v>67</v>
      </c>
      <c s="23" t="s">
        <v>123</v>
      </c>
      <c s="18" t="s">
        <v>40</v>
      </c>
      <c s="24" t="s">
        <v>124</v>
      </c>
      <c s="25" t="s">
        <v>115</v>
      </c>
      <c s="26">
        <v>1568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125</v>
      </c>
    </row>
    <row r="37" spans="1:5" ht="25.5">
      <c r="A37" s="30" t="s">
        <v>45</v>
      </c>
      <c r="E37" s="31" t="s">
        <v>126</v>
      </c>
    </row>
    <row r="38" spans="1:5" ht="63.75">
      <c r="A38" t="s">
        <v>46</v>
      </c>
      <c r="E38" s="29" t="s">
        <v>127</v>
      </c>
    </row>
    <row r="39" spans="1:16" ht="12.75">
      <c r="A39" s="18" t="s">
        <v>38</v>
      </c>
      <c s="23" t="s">
        <v>70</v>
      </c>
      <c s="23" t="s">
        <v>128</v>
      </c>
      <c s="18" t="s">
        <v>40</v>
      </c>
      <c s="24" t="s">
        <v>129</v>
      </c>
      <c s="25" t="s">
        <v>115</v>
      </c>
      <c s="26">
        <v>81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130</v>
      </c>
    </row>
    <row r="41" spans="1:5" ht="25.5">
      <c r="A41" s="30" t="s">
        <v>45</v>
      </c>
      <c r="E41" s="31" t="s">
        <v>131</v>
      </c>
    </row>
    <row r="42" spans="1:5" ht="63.75">
      <c r="A42" t="s">
        <v>46</v>
      </c>
      <c r="E42" s="29" t="s">
        <v>127</v>
      </c>
    </row>
    <row r="43" spans="1:16" ht="12.75">
      <c r="A43" s="18" t="s">
        <v>38</v>
      </c>
      <c s="23" t="s">
        <v>33</v>
      </c>
      <c s="23" t="s">
        <v>132</v>
      </c>
      <c s="18" t="s">
        <v>40</v>
      </c>
      <c s="24" t="s">
        <v>133</v>
      </c>
      <c s="25" t="s">
        <v>109</v>
      </c>
      <c s="26">
        <v>94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25.5">
      <c r="A45" s="30" t="s">
        <v>45</v>
      </c>
      <c r="E45" s="31" t="s">
        <v>134</v>
      </c>
    </row>
    <row r="46" spans="1:5" ht="242.25">
      <c r="A46" t="s">
        <v>46</v>
      </c>
      <c r="E46" s="29" t="s">
        <v>135</v>
      </c>
    </row>
    <row r="47" spans="1:16" ht="12.75">
      <c r="A47" s="18" t="s">
        <v>38</v>
      </c>
      <c s="23" t="s">
        <v>35</v>
      </c>
      <c s="23" t="s">
        <v>136</v>
      </c>
      <c s="18" t="s">
        <v>40</v>
      </c>
      <c s="24" t="s">
        <v>137</v>
      </c>
      <c s="25" t="s">
        <v>103</v>
      </c>
      <c s="26">
        <v>778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25.5">
      <c r="A49" s="30" t="s">
        <v>45</v>
      </c>
      <c r="E49" s="31" t="s">
        <v>138</v>
      </c>
    </row>
    <row r="50" spans="1:5" ht="38.25">
      <c r="A50" t="s">
        <v>46</v>
      </c>
      <c r="E50" s="29" t="s">
        <v>139</v>
      </c>
    </row>
    <row r="51" spans="1:16" ht="12.75">
      <c r="A51" s="18" t="s">
        <v>38</v>
      </c>
      <c s="23" t="s">
        <v>73</v>
      </c>
      <c s="23" t="s">
        <v>140</v>
      </c>
      <c s="18" t="s">
        <v>40</v>
      </c>
      <c s="24" t="s">
        <v>141</v>
      </c>
      <c s="25" t="s">
        <v>103</v>
      </c>
      <c s="26">
        <v>1107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142</v>
      </c>
    </row>
    <row r="53" spans="1:5" ht="25.5">
      <c r="A53" s="30" t="s">
        <v>45</v>
      </c>
      <c r="E53" s="31" t="s">
        <v>143</v>
      </c>
    </row>
    <row r="54" spans="1:5" ht="38.25">
      <c r="A54" t="s">
        <v>46</v>
      </c>
      <c r="E54" s="29" t="s">
        <v>144</v>
      </c>
    </row>
    <row r="55" spans="1:16" ht="12.75">
      <c r="A55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103</v>
      </c>
      <c s="26">
        <v>1885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25.5">
      <c r="A57" s="30" t="s">
        <v>45</v>
      </c>
      <c r="E57" s="31" t="s">
        <v>148</v>
      </c>
    </row>
    <row r="58" spans="1:5" ht="25.5">
      <c r="A58" t="s">
        <v>46</v>
      </c>
      <c r="E58" s="29" t="s">
        <v>149</v>
      </c>
    </row>
    <row r="59" spans="1:16" ht="25.5">
      <c r="A59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153</v>
      </c>
      <c s="26">
        <v>670.766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116</v>
      </c>
    </row>
    <row r="61" spans="1:5" ht="12.75">
      <c r="A61" s="30" t="s">
        <v>45</v>
      </c>
      <c r="E61" s="31" t="s">
        <v>154</v>
      </c>
    </row>
    <row r="62" spans="1:5" ht="25.5">
      <c r="A62" t="s">
        <v>46</v>
      </c>
      <c r="E62" s="29" t="s">
        <v>155</v>
      </c>
    </row>
    <row r="63" spans="1:18" ht="12.75" customHeight="1">
      <c r="A63" s="5" t="s">
        <v>36</v>
      </c>
      <c s="5"/>
      <c s="35" t="s">
        <v>15</v>
      </c>
      <c s="5"/>
      <c s="21" t="s">
        <v>156</v>
      </c>
      <c s="5"/>
      <c s="5"/>
      <c s="5"/>
      <c s="36">
        <f>0+Q63</f>
      </c>
      <c r="O63">
        <f>0+R63</f>
      </c>
      <c r="Q63">
        <f>0+I64+I68</f>
      </c>
      <c>
        <f>0+O64+O68</f>
      </c>
    </row>
    <row r="64" spans="1:16" ht="12.75">
      <c r="A64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109</v>
      </c>
      <c s="26">
        <v>0.96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160</v>
      </c>
    </row>
    <row r="66" spans="1:5" ht="25.5">
      <c r="A66" s="30" t="s">
        <v>45</v>
      </c>
      <c r="E66" s="31" t="s">
        <v>161</v>
      </c>
    </row>
    <row r="67" spans="1:5" ht="382.5">
      <c r="A67" t="s">
        <v>46</v>
      </c>
      <c r="E67" s="29" t="s">
        <v>162</v>
      </c>
    </row>
    <row r="68" spans="1:16" ht="12.75">
      <c r="A68" s="18" t="s">
        <v>38</v>
      </c>
      <c s="23" t="s">
        <v>76</v>
      </c>
      <c s="23" t="s">
        <v>163</v>
      </c>
      <c s="18" t="s">
        <v>40</v>
      </c>
      <c s="24" t="s">
        <v>164</v>
      </c>
      <c s="25" t="s">
        <v>94</v>
      </c>
      <c s="26">
        <v>0.14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160</v>
      </c>
    </row>
    <row r="70" spans="1:5" ht="25.5">
      <c r="A70" s="30" t="s">
        <v>45</v>
      </c>
      <c r="E70" s="31" t="s">
        <v>165</v>
      </c>
    </row>
    <row r="71" spans="1:5" ht="242.25">
      <c r="A71" t="s">
        <v>46</v>
      </c>
      <c r="E71" s="29" t="s">
        <v>166</v>
      </c>
    </row>
    <row r="72" spans="1:18" ht="12.75" customHeight="1">
      <c r="A72" s="5" t="s">
        <v>36</v>
      </c>
      <c s="5"/>
      <c s="35" t="s">
        <v>28</v>
      </c>
      <c s="5"/>
      <c s="21" t="s">
        <v>167</v>
      </c>
      <c s="5"/>
      <c s="5"/>
      <c s="5"/>
      <c s="36">
        <f>0+Q72</f>
      </c>
      <c r="O72">
        <f>0+R72</f>
      </c>
      <c r="Q72">
        <f>0+I73+I77+I81+I85+I89+I93+I97+I101+I105</f>
      </c>
      <c>
        <f>0+O73+O77+O81+O85+O89+O93+O97+O101+O105</f>
      </c>
    </row>
    <row r="73" spans="1:16" ht="12.75">
      <c r="A73" s="18" t="s">
        <v>38</v>
      </c>
      <c s="23" t="s">
        <v>79</v>
      </c>
      <c s="23" t="s">
        <v>168</v>
      </c>
      <c s="18" t="s">
        <v>40</v>
      </c>
      <c s="24" t="s">
        <v>169</v>
      </c>
      <c s="25" t="s">
        <v>103</v>
      </c>
      <c s="26">
        <v>2756.5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76.5">
      <c r="A75" s="30" t="s">
        <v>45</v>
      </c>
      <c r="E75" s="31" t="s">
        <v>170</v>
      </c>
    </row>
    <row r="76" spans="1:5" ht="102">
      <c r="A76" t="s">
        <v>46</v>
      </c>
      <c r="E76" s="29" t="s">
        <v>171</v>
      </c>
    </row>
    <row r="77" spans="1:16" ht="12.75">
      <c r="A77" s="18" t="s">
        <v>38</v>
      </c>
      <c s="23" t="s">
        <v>82</v>
      </c>
      <c s="23" t="s">
        <v>172</v>
      </c>
      <c s="18" t="s">
        <v>40</v>
      </c>
      <c s="24" t="s">
        <v>173</v>
      </c>
      <c s="25" t="s">
        <v>103</v>
      </c>
      <c s="26">
        <v>55285.5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76.5">
      <c r="A79" s="30" t="s">
        <v>45</v>
      </c>
      <c r="E79" s="31" t="s">
        <v>174</v>
      </c>
    </row>
    <row r="80" spans="1:5" ht="51">
      <c r="A80" t="s">
        <v>46</v>
      </c>
      <c r="E80" s="29" t="s">
        <v>175</v>
      </c>
    </row>
    <row r="81" spans="1:16" ht="12.75">
      <c r="A81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103</v>
      </c>
      <c s="26">
        <v>23075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179</v>
      </c>
    </row>
    <row r="83" spans="1:5" ht="25.5">
      <c r="A83" s="30" t="s">
        <v>45</v>
      </c>
      <c r="E83" s="31" t="s">
        <v>180</v>
      </c>
    </row>
    <row r="84" spans="1:5" ht="140.25">
      <c r="A84" t="s">
        <v>46</v>
      </c>
      <c r="E84" s="29" t="s">
        <v>181</v>
      </c>
    </row>
    <row r="85" spans="1:16" ht="12.75">
      <c r="A85" s="18" t="s">
        <v>38</v>
      </c>
      <c s="23" t="s">
        <v>85</v>
      </c>
      <c s="23" t="s">
        <v>182</v>
      </c>
      <c s="18" t="s">
        <v>40</v>
      </c>
      <c s="24" t="s">
        <v>183</v>
      </c>
      <c s="25" t="s">
        <v>103</v>
      </c>
      <c s="26">
        <v>23998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184</v>
      </c>
    </row>
    <row r="87" spans="1:5" ht="25.5">
      <c r="A87" s="30" t="s">
        <v>45</v>
      </c>
      <c r="E87" s="31" t="s">
        <v>185</v>
      </c>
    </row>
    <row r="88" spans="1:5" ht="140.25">
      <c r="A88" t="s">
        <v>46</v>
      </c>
      <c r="E88" s="29" t="s">
        <v>181</v>
      </c>
    </row>
    <row r="89" spans="1:16" ht="12.75">
      <c r="A89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103</v>
      </c>
      <c s="26">
        <v>210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189</v>
      </c>
    </row>
    <row r="91" spans="1:5" ht="25.5">
      <c r="A91" s="30" t="s">
        <v>45</v>
      </c>
      <c r="E91" s="31" t="s">
        <v>190</v>
      </c>
    </row>
    <row r="92" spans="1:5" ht="140.25">
      <c r="A92" t="s">
        <v>46</v>
      </c>
      <c r="E92" s="29" t="s">
        <v>181</v>
      </c>
    </row>
    <row r="93" spans="1:16" ht="12.75">
      <c r="A93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103</v>
      </c>
      <c s="26">
        <v>1080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194</v>
      </c>
    </row>
    <row r="95" spans="1:5" ht="25.5">
      <c r="A95" s="30" t="s">
        <v>45</v>
      </c>
      <c r="E95" s="31" t="s">
        <v>195</v>
      </c>
    </row>
    <row r="96" spans="1:5" ht="140.25">
      <c r="A96" t="s">
        <v>46</v>
      </c>
      <c r="E96" s="29" t="s">
        <v>181</v>
      </c>
    </row>
    <row r="97" spans="1:16" ht="12.75">
      <c r="A97" s="18" t="s">
        <v>38</v>
      </c>
      <c s="23" t="s">
        <v>196</v>
      </c>
      <c s="23" t="s">
        <v>197</v>
      </c>
      <c s="18" t="s">
        <v>57</v>
      </c>
      <c s="24" t="s">
        <v>198</v>
      </c>
      <c s="25" t="s">
        <v>103</v>
      </c>
      <c s="26">
        <v>6922.5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199</v>
      </c>
    </row>
    <row r="99" spans="1:5" ht="12.75">
      <c r="A99" s="30" t="s">
        <v>45</v>
      </c>
      <c r="E99" s="31" t="s">
        <v>200</v>
      </c>
    </row>
    <row r="100" spans="1:5" ht="51">
      <c r="A100" t="s">
        <v>46</v>
      </c>
      <c r="E100" s="29" t="s">
        <v>201</v>
      </c>
    </row>
    <row r="101" spans="1:16" ht="12.75">
      <c r="A101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103</v>
      </c>
      <c s="26">
        <v>565.6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205</v>
      </c>
    </row>
    <row r="103" spans="1:5" ht="25.5">
      <c r="A103" s="30" t="s">
        <v>45</v>
      </c>
      <c r="E103" s="31" t="s">
        <v>206</v>
      </c>
    </row>
    <row r="104" spans="1:5" ht="153">
      <c r="A104" t="s">
        <v>46</v>
      </c>
      <c r="E104" s="29" t="s">
        <v>207</v>
      </c>
    </row>
    <row r="105" spans="1:16" ht="12.75">
      <c r="A105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115</v>
      </c>
      <c s="26">
        <v>3426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211</v>
      </c>
    </row>
    <row r="107" spans="1:5" ht="63.75">
      <c r="A107" s="30" t="s">
        <v>45</v>
      </c>
      <c r="E107" s="31" t="s">
        <v>212</v>
      </c>
    </row>
    <row r="108" spans="1:5" ht="38.25">
      <c r="A108" t="s">
        <v>46</v>
      </c>
      <c r="E108" s="29" t="s">
        <v>213</v>
      </c>
    </row>
    <row r="109" spans="1:18" ht="12.75" customHeight="1">
      <c r="A109" s="5" t="s">
        <v>36</v>
      </c>
      <c s="5"/>
      <c s="35" t="s">
        <v>30</v>
      </c>
      <c s="5"/>
      <c s="21" t="s">
        <v>214</v>
      </c>
      <c s="5"/>
      <c s="5"/>
      <c s="5"/>
      <c s="36">
        <f>0+Q109</f>
      </c>
      <c r="O109">
        <f>0+R109</f>
      </c>
      <c r="Q109">
        <f>0+I110+I114</f>
      </c>
      <c>
        <f>0+O110+O114</f>
      </c>
    </row>
    <row r="110" spans="1:16" ht="25.5">
      <c r="A110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103</v>
      </c>
      <c s="26">
        <v>3.2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160</v>
      </c>
    </row>
    <row r="112" spans="1:5" ht="12.75">
      <c r="A112" s="30" t="s">
        <v>45</v>
      </c>
      <c r="E112" s="31" t="s">
        <v>218</v>
      </c>
    </row>
    <row r="113" spans="1:5" ht="76.5">
      <c r="A113" t="s">
        <v>46</v>
      </c>
      <c r="E113" s="29" t="s">
        <v>219</v>
      </c>
    </row>
    <row r="114" spans="1:16" ht="25.5">
      <c r="A114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103</v>
      </c>
      <c s="26">
        <v>4.48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160</v>
      </c>
    </row>
    <row r="116" spans="1:5" ht="12.75">
      <c r="A116" s="30" t="s">
        <v>45</v>
      </c>
      <c r="E116" s="31" t="s">
        <v>223</v>
      </c>
    </row>
    <row r="117" spans="1:5" ht="76.5">
      <c r="A117" t="s">
        <v>46</v>
      </c>
      <c r="E117" s="29" t="s">
        <v>219</v>
      </c>
    </row>
    <row r="118" spans="1:18" ht="12.75" customHeight="1">
      <c r="A118" s="5" t="s">
        <v>36</v>
      </c>
      <c s="5"/>
      <c s="35" t="s">
        <v>33</v>
      </c>
      <c s="5"/>
      <c s="21" t="s">
        <v>224</v>
      </c>
      <c s="5"/>
      <c s="5"/>
      <c s="5"/>
      <c s="36">
        <f>0+Q118</f>
      </c>
      <c r="O118">
        <f>0+R118</f>
      </c>
      <c r="Q118">
        <f>0+I119+I123+I127+I131+I135+I139+I143+I147+I151+I155+I159</f>
      </c>
      <c>
        <f>0+O119+O123+O127+O131+O135+O139+O143+O147+O151+O155+O159</f>
      </c>
    </row>
    <row r="119" spans="1:16" ht="12.75">
      <c r="A119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115</v>
      </c>
      <c s="26">
        <v>6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160</v>
      </c>
    </row>
    <row r="121" spans="1:5" ht="12.75">
      <c r="A121" s="30" t="s">
        <v>45</v>
      </c>
      <c r="E121" s="31" t="s">
        <v>228</v>
      </c>
    </row>
    <row r="122" spans="1:5" ht="63.75">
      <c r="A122" t="s">
        <v>46</v>
      </c>
      <c r="E122" s="29" t="s">
        <v>229</v>
      </c>
    </row>
    <row r="123" spans="1:16" ht="25.5">
      <c r="A123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115</v>
      </c>
      <c s="26">
        <v>1101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51">
      <c r="A125" s="30" t="s">
        <v>45</v>
      </c>
      <c r="E125" s="31" t="s">
        <v>233</v>
      </c>
    </row>
    <row r="126" spans="1:5" ht="127.5">
      <c r="A126" t="s">
        <v>46</v>
      </c>
      <c r="E126" s="29" t="s">
        <v>234</v>
      </c>
    </row>
    <row r="127" spans="1:16" ht="25.5">
      <c r="A127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115</v>
      </c>
      <c s="26">
        <v>1103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238</v>
      </c>
    </row>
    <row r="129" spans="1:5" ht="25.5">
      <c r="A129" s="30" t="s">
        <v>45</v>
      </c>
      <c r="E129" s="31" t="s">
        <v>239</v>
      </c>
    </row>
    <row r="130" spans="1:5" ht="38.25">
      <c r="A130" t="s">
        <v>46</v>
      </c>
      <c r="E130" s="29" t="s">
        <v>240</v>
      </c>
    </row>
    <row r="131" spans="1:16" ht="12.75">
      <c r="A131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244</v>
      </c>
      <c s="26">
        <v>85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51">
      <c r="A133" s="30" t="s">
        <v>45</v>
      </c>
      <c r="E133" s="31" t="s">
        <v>245</v>
      </c>
    </row>
    <row r="134" spans="1:5" ht="51">
      <c r="A134" t="s">
        <v>46</v>
      </c>
      <c r="E134" s="29" t="s">
        <v>246</v>
      </c>
    </row>
    <row r="135" spans="1:16" ht="12.75">
      <c r="A135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244</v>
      </c>
      <c s="26">
        <v>50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238</v>
      </c>
    </row>
    <row r="137" spans="1:5" ht="12.75">
      <c r="A137" s="30" t="s">
        <v>45</v>
      </c>
      <c r="E137" s="31" t="s">
        <v>250</v>
      </c>
    </row>
    <row r="138" spans="1:5" ht="25.5">
      <c r="A138" t="s">
        <v>46</v>
      </c>
      <c r="E138" s="29" t="s">
        <v>251</v>
      </c>
    </row>
    <row r="139" spans="1:16" ht="25.5">
      <c r="A139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244</v>
      </c>
      <c s="26">
        <v>26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25.5">
      <c r="A141" s="30" t="s">
        <v>45</v>
      </c>
      <c r="E141" s="31" t="s">
        <v>255</v>
      </c>
    </row>
    <row r="142" spans="1:5" ht="51">
      <c r="A142" t="s">
        <v>46</v>
      </c>
      <c r="E142" s="29" t="s">
        <v>246</v>
      </c>
    </row>
    <row r="143" spans="1:16" ht="12.75">
      <c r="A143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115</v>
      </c>
      <c s="26">
        <v>766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25.5">
      <c r="A144" s="28" t="s">
        <v>43</v>
      </c>
      <c r="E144" s="29" t="s">
        <v>259</v>
      </c>
    </row>
    <row r="145" spans="1:5" ht="51">
      <c r="A145" s="30" t="s">
        <v>45</v>
      </c>
      <c r="E145" s="31" t="s">
        <v>260</v>
      </c>
    </row>
    <row r="146" spans="1:5" ht="51">
      <c r="A146" t="s">
        <v>46</v>
      </c>
      <c r="E146" s="29" t="s">
        <v>261</v>
      </c>
    </row>
    <row r="147" spans="1:16" ht="12.75">
      <c r="A147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115</v>
      </c>
      <c s="26">
        <v>121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265</v>
      </c>
    </row>
    <row r="149" spans="1:5" ht="25.5">
      <c r="A149" s="30" t="s">
        <v>45</v>
      </c>
      <c r="E149" s="31" t="s">
        <v>266</v>
      </c>
    </row>
    <row r="150" spans="1:5" ht="25.5">
      <c r="A150" t="s">
        <v>46</v>
      </c>
      <c r="E150" s="29" t="s">
        <v>267</v>
      </c>
    </row>
    <row r="151" spans="1:16" ht="12.75">
      <c r="A151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103</v>
      </c>
      <c s="26">
        <v>7.68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160</v>
      </c>
    </row>
    <row r="153" spans="1:5" ht="12.75">
      <c r="A153" s="30" t="s">
        <v>45</v>
      </c>
      <c r="E153" s="31" t="s">
        <v>271</v>
      </c>
    </row>
    <row r="154" spans="1:5" ht="25.5">
      <c r="A154" t="s">
        <v>46</v>
      </c>
      <c r="E154" s="29" t="s">
        <v>272</v>
      </c>
    </row>
    <row r="155" spans="1:16" ht="12.75">
      <c r="A155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109</v>
      </c>
      <c s="26">
        <v>0.96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160</v>
      </c>
    </row>
    <row r="157" spans="1:5" ht="12.75">
      <c r="A157" s="30" t="s">
        <v>45</v>
      </c>
      <c r="E157" s="31" t="s">
        <v>276</v>
      </c>
    </row>
    <row r="158" spans="1:5" ht="102">
      <c r="A158" t="s">
        <v>46</v>
      </c>
      <c r="E158" s="29" t="s">
        <v>277</v>
      </c>
    </row>
    <row r="159" spans="1:16" ht="12.75">
      <c r="A159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94</v>
      </c>
      <c s="26">
        <v>0.09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25.5">
      <c r="A160" s="28" t="s">
        <v>43</v>
      </c>
      <c r="E160" s="29" t="s">
        <v>281</v>
      </c>
    </row>
    <row r="161" spans="1:5" ht="12.75">
      <c r="A161" s="30" t="s">
        <v>45</v>
      </c>
      <c r="E161" s="31" t="s">
        <v>282</v>
      </c>
    </row>
    <row r="162" spans="1:5" ht="102">
      <c r="A162" t="s">
        <v>46</v>
      </c>
      <c r="E162" s="29" t="s">
        <v>283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284</v>
      </c>
      <c s="5"/>
      <c s="14" t="s">
        <v>285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30</v>
      </c>
      <c s="23" t="s">
        <v>286</v>
      </c>
      <c s="18" t="s">
        <v>40</v>
      </c>
      <c s="24" t="s">
        <v>287</v>
      </c>
      <c s="25" t="s">
        <v>103</v>
      </c>
      <c s="26">
        <v>1814.834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89.25">
      <c r="A12" s="30" t="s">
        <v>45</v>
      </c>
      <c r="E12" s="31" t="s">
        <v>288</v>
      </c>
    </row>
    <row r="13" spans="1:5" ht="38.25">
      <c r="A13" t="s">
        <v>46</v>
      </c>
      <c r="E13" s="29" t="s">
        <v>289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292</v>
      </c>
      <c s="5"/>
      <c s="14" t="s">
        <v>293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297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302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150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307</v>
      </c>
    </row>
    <row r="20" spans="1:5" ht="12.75">
      <c r="A20" s="30" t="s">
        <v>45</v>
      </c>
      <c r="E20" s="31" t="s">
        <v>308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302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302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150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319</v>
      </c>
    </row>
    <row r="32" spans="1:5" ht="12.75">
      <c r="A32" s="30" t="s">
        <v>45</v>
      </c>
      <c r="E32" s="31" t="s">
        <v>308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331</v>
      </c>
    </row>
    <row r="44" spans="1:5" ht="12.75">
      <c r="A44" s="30" t="s">
        <v>45</v>
      </c>
      <c r="E44" s="31" t="s">
        <v>332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342</v>
      </c>
    </row>
    <row r="56" spans="1:5" ht="12.75">
      <c r="A56" s="30" t="s">
        <v>45</v>
      </c>
      <c r="E56" s="31" t="s">
        <v>343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352</v>
      </c>
    </row>
    <row r="68" spans="1:5" ht="12.75">
      <c r="A68" s="30" t="s">
        <v>45</v>
      </c>
      <c r="E68" s="31" t="s">
        <v>343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361</v>
      </c>
    </row>
    <row r="80" spans="1:5" ht="12.75">
      <c r="A80" s="30" t="s">
        <v>45</v>
      </c>
      <c r="E80" s="31" t="s">
        <v>343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365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365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371</v>
      </c>
    </row>
    <row r="92" spans="1:5" ht="12.75">
      <c r="A92" s="30" t="s">
        <v>45</v>
      </c>
      <c r="E92" s="31" t="s">
        <v>372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302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302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150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380</v>
      </c>
    </row>
    <row r="104" spans="1:5" ht="12.75">
      <c r="A104" s="30" t="s">
        <v>45</v>
      </c>
      <c r="E104" s="31" t="s">
        <v>308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386</v>
      </c>
      <c s="5"/>
      <c s="14" t="s">
        <v>387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388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389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180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307</v>
      </c>
    </row>
    <row r="20" spans="1:5" ht="12.75">
      <c r="A20" s="30" t="s">
        <v>45</v>
      </c>
      <c r="E20" s="31" t="s">
        <v>390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389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389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180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319</v>
      </c>
    </row>
    <row r="32" spans="1:5" ht="12.75">
      <c r="A32" s="30" t="s">
        <v>45</v>
      </c>
      <c r="E32" s="31" t="s">
        <v>390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331</v>
      </c>
    </row>
    <row r="44" spans="1:5" ht="12.75">
      <c r="A44" s="30" t="s">
        <v>45</v>
      </c>
      <c r="E44" s="31" t="s">
        <v>332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342</v>
      </c>
    </row>
    <row r="56" spans="1:5" ht="12.75">
      <c r="A56" s="30" t="s">
        <v>45</v>
      </c>
      <c r="E56" s="31" t="s">
        <v>343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352</v>
      </c>
    </row>
    <row r="68" spans="1:5" ht="12.75">
      <c r="A68" s="30" t="s">
        <v>45</v>
      </c>
      <c r="E68" s="31" t="s">
        <v>343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361</v>
      </c>
    </row>
    <row r="80" spans="1:5" ht="12.75">
      <c r="A80" s="30" t="s">
        <v>45</v>
      </c>
      <c r="E80" s="31" t="s">
        <v>343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365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365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371</v>
      </c>
    </row>
    <row r="92" spans="1:5" ht="12.75">
      <c r="A92" s="30" t="s">
        <v>45</v>
      </c>
      <c r="E92" s="31" t="s">
        <v>372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389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389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180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380</v>
      </c>
    </row>
    <row r="104" spans="1:5" ht="12.75">
      <c r="A104" s="30" t="s">
        <v>45</v>
      </c>
      <c r="E104" s="31" t="s">
        <v>390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391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391</v>
      </c>
      <c s="5"/>
      <c s="14" t="s">
        <v>392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393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365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395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365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365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396</v>
      </c>
    </row>
    <row r="32" spans="1:5" ht="12.75">
      <c r="A32" s="30" t="s">
        <v>45</v>
      </c>
      <c r="E32" s="31" t="s">
        <v>395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397</v>
      </c>
    </row>
    <row r="44" spans="1:5" ht="12.75">
      <c r="A44" s="30" t="s">
        <v>45</v>
      </c>
      <c r="E44" s="31" t="s">
        <v>398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399</v>
      </c>
    </row>
    <row r="56" spans="1:5" ht="12.75">
      <c r="A56" s="30" t="s">
        <v>45</v>
      </c>
      <c r="E56" s="31" t="s">
        <v>400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401</v>
      </c>
    </row>
    <row r="68" spans="1:5" ht="12.75">
      <c r="A68" s="30" t="s">
        <v>45</v>
      </c>
      <c r="E68" s="31" t="s">
        <v>400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402</v>
      </c>
    </row>
    <row r="80" spans="1:5" ht="12.75">
      <c r="A80" s="30" t="s">
        <v>45</v>
      </c>
      <c r="E80" s="31" t="s">
        <v>400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403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403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404</v>
      </c>
    </row>
    <row r="92" spans="1:5" ht="12.75">
      <c r="A92" s="30" t="s">
        <v>45</v>
      </c>
      <c r="E92" s="31" t="s">
        <v>405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365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365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406</v>
      </c>
    </row>
    <row r="104" spans="1:5" ht="12.75">
      <c r="A104" s="30" t="s">
        <v>45</v>
      </c>
      <c r="E104" s="31" t="s">
        <v>395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407</v>
      </c>
      <c s="5"/>
      <c s="14" t="s">
        <v>408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409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410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411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412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412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396</v>
      </c>
    </row>
    <row r="32" spans="1:5" ht="12.75">
      <c r="A32" s="30" t="s">
        <v>45</v>
      </c>
      <c r="E32" s="31" t="s">
        <v>413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397</v>
      </c>
    </row>
    <row r="44" spans="1:5" ht="12.75">
      <c r="A44" s="30" t="s">
        <v>45</v>
      </c>
      <c r="E44" s="31" t="s">
        <v>398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399</v>
      </c>
    </row>
    <row r="56" spans="1:5" ht="12.75">
      <c r="A56" s="30" t="s">
        <v>45</v>
      </c>
      <c r="E56" s="31" t="s">
        <v>400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401</v>
      </c>
    </row>
    <row r="68" spans="1:5" ht="12.75">
      <c r="A68" s="30" t="s">
        <v>45</v>
      </c>
      <c r="E68" s="31" t="s">
        <v>400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402</v>
      </c>
    </row>
    <row r="80" spans="1:5" ht="12.75">
      <c r="A80" s="30" t="s">
        <v>45</v>
      </c>
      <c r="E80" s="31" t="s">
        <v>400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403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403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404</v>
      </c>
    </row>
    <row r="92" spans="1:5" ht="12.75">
      <c r="A92" s="30" t="s">
        <v>45</v>
      </c>
      <c r="E92" s="31" t="s">
        <v>405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412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412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406</v>
      </c>
    </row>
    <row r="104" spans="1:5" ht="12.75">
      <c r="A104" s="30" t="s">
        <v>45</v>
      </c>
      <c r="E104" s="31" t="s">
        <v>413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290</v>
      </c>
      <c s="1"/>
      <c s="10" t="s">
        <v>291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414</v>
      </c>
      <c s="5"/>
      <c s="14" t="s">
        <v>415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294</v>
      </c>
      <c s="18" t="s">
        <v>40</v>
      </c>
      <c s="24" t="s">
        <v>295</v>
      </c>
      <c s="25" t="s">
        <v>244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296</v>
      </c>
    </row>
    <row r="12" spans="1:5" ht="102">
      <c r="A12" s="30" t="s">
        <v>45</v>
      </c>
      <c r="E12" s="31" t="s">
        <v>409</v>
      </c>
    </row>
    <row r="13" spans="1:5" ht="63.75">
      <c r="A13" t="s">
        <v>46</v>
      </c>
      <c r="E13" s="29" t="s">
        <v>298</v>
      </c>
    </row>
    <row r="14" spans="1:16" ht="12.75">
      <c r="A14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244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301</v>
      </c>
    </row>
    <row r="16" spans="1:5" ht="12.75">
      <c r="A16" s="30" t="s">
        <v>45</v>
      </c>
      <c r="E16" s="31" t="s">
        <v>410</v>
      </c>
    </row>
    <row r="17" spans="1:5" ht="25.5">
      <c r="A17" t="s">
        <v>46</v>
      </c>
      <c r="E17" s="29" t="s">
        <v>303</v>
      </c>
    </row>
    <row r="18" spans="1:16" ht="12.75">
      <c r="A18" s="18" t="s">
        <v>38</v>
      </c>
      <c s="23" t="s">
        <v>28</v>
      </c>
      <c s="23" t="s">
        <v>304</v>
      </c>
      <c s="18" t="s">
        <v>40</v>
      </c>
      <c s="24" t="s">
        <v>305</v>
      </c>
      <c s="25" t="s">
        <v>306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411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30</v>
      </c>
      <c s="23" t="s">
        <v>310</v>
      </c>
      <c s="18" t="s">
        <v>40</v>
      </c>
      <c s="24" t="s">
        <v>311</v>
      </c>
      <c s="25" t="s">
        <v>244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312</v>
      </c>
    </row>
    <row r="24" spans="1:5" ht="12.75">
      <c r="A24" s="30" t="s">
        <v>45</v>
      </c>
      <c r="E24" s="31" t="s">
        <v>412</v>
      </c>
    </row>
    <row r="25" spans="1:5" ht="63.75">
      <c r="A25" t="s">
        <v>46</v>
      </c>
      <c r="E25" s="29" t="s">
        <v>313</v>
      </c>
    </row>
    <row r="26" spans="1:16" ht="12.75">
      <c r="A26" s="18" t="s">
        <v>38</v>
      </c>
      <c s="23" t="s">
        <v>67</v>
      </c>
      <c s="23" t="s">
        <v>314</v>
      </c>
      <c s="18" t="s">
        <v>40</v>
      </c>
      <c s="24" t="s">
        <v>315</v>
      </c>
      <c s="25" t="s">
        <v>244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316</v>
      </c>
    </row>
    <row r="28" spans="1:5" ht="12.75">
      <c r="A28" s="30" t="s">
        <v>45</v>
      </c>
      <c r="E28" s="31" t="s">
        <v>412</v>
      </c>
    </row>
    <row r="29" spans="1:5" ht="25.5">
      <c r="A29" t="s">
        <v>46</v>
      </c>
      <c r="E29" s="29" t="s">
        <v>303</v>
      </c>
    </row>
    <row r="30" spans="1:16" ht="12.75">
      <c r="A30" s="18" t="s">
        <v>38</v>
      </c>
      <c s="23" t="s">
        <v>70</v>
      </c>
      <c s="23" t="s">
        <v>317</v>
      </c>
      <c s="18" t="s">
        <v>40</v>
      </c>
      <c s="24" t="s">
        <v>318</v>
      </c>
      <c s="25" t="s">
        <v>306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396</v>
      </c>
    </row>
    <row r="32" spans="1:5" ht="12.75">
      <c r="A32" s="30" t="s">
        <v>45</v>
      </c>
      <c r="E32" s="31" t="s">
        <v>413</v>
      </c>
    </row>
    <row r="33" spans="1:5" ht="25.5">
      <c r="A33" t="s">
        <v>46</v>
      </c>
      <c r="E33" s="29" t="s">
        <v>320</v>
      </c>
    </row>
    <row r="34" spans="1:16" ht="12.75">
      <c r="A34" s="18" t="s">
        <v>38</v>
      </c>
      <c s="23" t="s">
        <v>33</v>
      </c>
      <c s="23" t="s">
        <v>321</v>
      </c>
      <c s="18" t="s">
        <v>40</v>
      </c>
      <c s="24" t="s">
        <v>322</v>
      </c>
      <c s="25" t="s">
        <v>244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296</v>
      </c>
    </row>
    <row r="36" spans="1:5" ht="12.75">
      <c r="A36" s="30" t="s">
        <v>45</v>
      </c>
      <c r="E36" s="31" t="s">
        <v>323</v>
      </c>
    </row>
    <row r="37" spans="1:5" ht="76.5">
      <c r="A37" t="s">
        <v>46</v>
      </c>
      <c r="E37" s="29" t="s">
        <v>324</v>
      </c>
    </row>
    <row r="38" spans="1:16" ht="12.75">
      <c r="A38" s="18" t="s">
        <v>38</v>
      </c>
      <c s="23" t="s">
        <v>35</v>
      </c>
      <c s="23" t="s">
        <v>325</v>
      </c>
      <c s="18" t="s">
        <v>40</v>
      </c>
      <c s="24" t="s">
        <v>326</v>
      </c>
      <c s="25" t="s">
        <v>244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327</v>
      </c>
    </row>
    <row r="40" spans="1:5" ht="12.75">
      <c r="A40" s="30" t="s">
        <v>45</v>
      </c>
      <c r="E40" s="31" t="s">
        <v>323</v>
      </c>
    </row>
    <row r="41" spans="1:5" ht="25.5">
      <c r="A41" t="s">
        <v>46</v>
      </c>
      <c r="E41" s="29" t="s">
        <v>328</v>
      </c>
    </row>
    <row r="42" spans="1:16" ht="12.75">
      <c r="A42" s="18" t="s">
        <v>38</v>
      </c>
      <c s="23" t="s">
        <v>73</v>
      </c>
      <c s="23" t="s">
        <v>329</v>
      </c>
      <c s="18" t="s">
        <v>40</v>
      </c>
      <c s="24" t="s">
        <v>330</v>
      </c>
      <c s="25" t="s">
        <v>306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397</v>
      </c>
    </row>
    <row r="44" spans="1:5" ht="12.75">
      <c r="A44" s="30" t="s">
        <v>45</v>
      </c>
      <c r="E44" s="31" t="s">
        <v>398</v>
      </c>
    </row>
    <row r="45" spans="1:5" ht="25.5">
      <c r="A45" t="s">
        <v>46</v>
      </c>
      <c r="E45" s="29" t="s">
        <v>333</v>
      </c>
    </row>
    <row r="46" spans="1:16" ht="12.75">
      <c r="A46" s="18" t="s">
        <v>38</v>
      </c>
      <c s="23" t="s">
        <v>145</v>
      </c>
      <c s="23" t="s">
        <v>334</v>
      </c>
      <c s="18" t="s">
        <v>40</v>
      </c>
      <c s="24" t="s">
        <v>335</v>
      </c>
      <c s="25" t="s">
        <v>244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12.75">
      <c r="A48" s="30" t="s">
        <v>45</v>
      </c>
      <c r="E48" s="31" t="s">
        <v>336</v>
      </c>
    </row>
    <row r="49" spans="1:5" ht="76.5">
      <c r="A49" t="s">
        <v>46</v>
      </c>
      <c r="E49" s="29" t="s">
        <v>324</v>
      </c>
    </row>
    <row r="50" spans="1:16" ht="12.75">
      <c r="A50" s="18" t="s">
        <v>38</v>
      </c>
      <c s="23" t="s">
        <v>157</v>
      </c>
      <c s="23" t="s">
        <v>337</v>
      </c>
      <c s="18" t="s">
        <v>40</v>
      </c>
      <c s="24" t="s">
        <v>338</v>
      </c>
      <c s="25" t="s">
        <v>244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339</v>
      </c>
    </row>
    <row r="52" spans="1:5" ht="12.75">
      <c r="A52" s="30" t="s">
        <v>45</v>
      </c>
      <c r="E52" s="31" t="s">
        <v>336</v>
      </c>
    </row>
    <row r="53" spans="1:5" ht="25.5">
      <c r="A53" t="s">
        <v>46</v>
      </c>
      <c r="E53" s="29" t="s">
        <v>328</v>
      </c>
    </row>
    <row r="54" spans="1:16" ht="12.75">
      <c r="A54" s="18" t="s">
        <v>38</v>
      </c>
      <c s="23" t="s">
        <v>76</v>
      </c>
      <c s="23" t="s">
        <v>340</v>
      </c>
      <c s="18" t="s">
        <v>40</v>
      </c>
      <c s="24" t="s">
        <v>341</v>
      </c>
      <c s="25" t="s">
        <v>306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399</v>
      </c>
    </row>
    <row r="56" spans="1:5" ht="12.75">
      <c r="A56" s="30" t="s">
        <v>45</v>
      </c>
      <c r="E56" s="31" t="s">
        <v>400</v>
      </c>
    </row>
    <row r="57" spans="1:5" ht="25.5">
      <c r="A57" t="s">
        <v>46</v>
      </c>
      <c r="E57" s="29" t="s">
        <v>333</v>
      </c>
    </row>
    <row r="58" spans="1:16" ht="12.75">
      <c r="A58" s="18" t="s">
        <v>38</v>
      </c>
      <c s="23" t="s">
        <v>79</v>
      </c>
      <c s="23" t="s">
        <v>344</v>
      </c>
      <c s="18" t="s">
        <v>40</v>
      </c>
      <c s="24" t="s">
        <v>345</v>
      </c>
      <c s="25" t="s">
        <v>244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346</v>
      </c>
    </row>
    <row r="60" spans="1:5" ht="12.75">
      <c r="A60" s="30" t="s">
        <v>45</v>
      </c>
      <c r="E60" s="31" t="s">
        <v>336</v>
      </c>
    </row>
    <row r="61" spans="1:5" ht="76.5">
      <c r="A61" t="s">
        <v>46</v>
      </c>
      <c r="E61" s="29" t="s">
        <v>324</v>
      </c>
    </row>
    <row r="62" spans="1:16" ht="12.75">
      <c r="A62" s="18" t="s">
        <v>38</v>
      </c>
      <c s="23" t="s">
        <v>82</v>
      </c>
      <c s="23" t="s">
        <v>347</v>
      </c>
      <c s="18" t="s">
        <v>40</v>
      </c>
      <c s="24" t="s">
        <v>348</v>
      </c>
      <c s="25" t="s">
        <v>244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349</v>
      </c>
    </row>
    <row r="64" spans="1:5" ht="12.75">
      <c r="A64" s="30" t="s">
        <v>45</v>
      </c>
      <c r="E64" s="31" t="s">
        <v>336</v>
      </c>
    </row>
    <row r="65" spans="1:5" ht="25.5">
      <c r="A65" t="s">
        <v>46</v>
      </c>
      <c r="E65" s="29" t="s">
        <v>328</v>
      </c>
    </row>
    <row r="66" spans="1:16" ht="12.75">
      <c r="A66" s="18" t="s">
        <v>38</v>
      </c>
      <c s="23" t="s">
        <v>176</v>
      </c>
      <c s="23" t="s">
        <v>350</v>
      </c>
      <c s="18" t="s">
        <v>40</v>
      </c>
      <c s="24" t="s">
        <v>351</v>
      </c>
      <c s="25" t="s">
        <v>306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401</v>
      </c>
    </row>
    <row r="68" spans="1:5" ht="12.75">
      <c r="A68" s="30" t="s">
        <v>45</v>
      </c>
      <c r="E68" s="31" t="s">
        <v>400</v>
      </c>
    </row>
    <row r="69" spans="1:5" ht="25.5">
      <c r="A69" t="s">
        <v>46</v>
      </c>
      <c r="E69" s="29" t="s">
        <v>333</v>
      </c>
    </row>
    <row r="70" spans="1:16" ht="12.75">
      <c r="A70" s="18" t="s">
        <v>38</v>
      </c>
      <c s="23" t="s">
        <v>85</v>
      </c>
      <c s="23" t="s">
        <v>353</v>
      </c>
      <c s="18" t="s">
        <v>40</v>
      </c>
      <c s="24" t="s">
        <v>354</v>
      </c>
      <c s="25" t="s">
        <v>244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296</v>
      </c>
    </row>
    <row r="72" spans="1:5" ht="12.75">
      <c r="A72" s="30" t="s">
        <v>45</v>
      </c>
      <c r="E72" s="31" t="s">
        <v>336</v>
      </c>
    </row>
    <row r="73" spans="1:5" ht="63.75">
      <c r="A73" t="s">
        <v>46</v>
      </c>
      <c r="E73" s="29" t="s">
        <v>355</v>
      </c>
    </row>
    <row r="74" spans="1:16" ht="12.75">
      <c r="A74" s="18" t="s">
        <v>38</v>
      </c>
      <c s="23" t="s">
        <v>186</v>
      </c>
      <c s="23" t="s">
        <v>356</v>
      </c>
      <c s="18" t="s">
        <v>40</v>
      </c>
      <c s="24" t="s">
        <v>357</v>
      </c>
      <c s="25" t="s">
        <v>244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358</v>
      </c>
    </row>
    <row r="76" spans="1:5" ht="12.75">
      <c r="A76" s="30" t="s">
        <v>45</v>
      </c>
      <c r="E76" s="31" t="s">
        <v>336</v>
      </c>
    </row>
    <row r="77" spans="1:5" ht="25.5">
      <c r="A77" t="s">
        <v>46</v>
      </c>
      <c r="E77" s="29" t="s">
        <v>328</v>
      </c>
    </row>
    <row r="78" spans="1:16" ht="12.75">
      <c r="A78" s="18" t="s">
        <v>38</v>
      </c>
      <c s="23" t="s">
        <v>191</v>
      </c>
      <c s="23" t="s">
        <v>359</v>
      </c>
      <c s="18" t="s">
        <v>40</v>
      </c>
      <c s="24" t="s">
        <v>360</v>
      </c>
      <c s="25" t="s">
        <v>306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402</v>
      </c>
    </row>
    <row r="80" spans="1:5" ht="12.75">
      <c r="A80" s="30" t="s">
        <v>45</v>
      </c>
      <c r="E80" s="31" t="s">
        <v>400</v>
      </c>
    </row>
    <row r="81" spans="1:5" ht="25.5">
      <c r="A81" t="s">
        <v>46</v>
      </c>
      <c r="E81" s="29" t="s">
        <v>333</v>
      </c>
    </row>
    <row r="82" spans="1:16" ht="12.75">
      <c r="A82" s="18" t="s">
        <v>38</v>
      </c>
      <c s="23" t="s">
        <v>196</v>
      </c>
      <c s="23" t="s">
        <v>362</v>
      </c>
      <c s="18" t="s">
        <v>40</v>
      </c>
      <c s="24" t="s">
        <v>363</v>
      </c>
      <c s="25" t="s">
        <v>244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364</v>
      </c>
    </row>
    <row r="84" spans="1:5" ht="12.75">
      <c r="A84" s="30" t="s">
        <v>45</v>
      </c>
      <c r="E84" s="31" t="s">
        <v>403</v>
      </c>
    </row>
    <row r="85" spans="1:5" ht="63.75">
      <c r="A85" t="s">
        <v>46</v>
      </c>
      <c r="E85" s="29" t="s">
        <v>355</v>
      </c>
    </row>
    <row r="86" spans="1:16" ht="12.75">
      <c r="A86" s="18" t="s">
        <v>38</v>
      </c>
      <c s="23" t="s">
        <v>202</v>
      </c>
      <c s="23" t="s">
        <v>366</v>
      </c>
      <c s="18" t="s">
        <v>40</v>
      </c>
      <c s="24" t="s">
        <v>367</v>
      </c>
      <c s="25" t="s">
        <v>244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368</v>
      </c>
    </row>
    <row r="88" spans="1:5" ht="12.75">
      <c r="A88" s="30" t="s">
        <v>45</v>
      </c>
      <c r="E88" s="31" t="s">
        <v>403</v>
      </c>
    </row>
    <row r="89" spans="1:5" ht="25.5">
      <c r="A89" t="s">
        <v>46</v>
      </c>
      <c r="E89" s="29" t="s">
        <v>328</v>
      </c>
    </row>
    <row r="90" spans="1:16" ht="12.75">
      <c r="A90" s="18" t="s">
        <v>38</v>
      </c>
      <c s="23" t="s">
        <v>208</v>
      </c>
      <c s="23" t="s">
        <v>369</v>
      </c>
      <c s="18" t="s">
        <v>40</v>
      </c>
      <c s="24" t="s">
        <v>370</v>
      </c>
      <c s="25" t="s">
        <v>306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404</v>
      </c>
    </row>
    <row r="92" spans="1:5" ht="12.75">
      <c r="A92" s="30" t="s">
        <v>45</v>
      </c>
      <c r="E92" s="31" t="s">
        <v>405</v>
      </c>
    </row>
    <row r="93" spans="1:5" ht="25.5">
      <c r="A93" t="s">
        <v>46</v>
      </c>
      <c r="E93" s="29" t="s">
        <v>333</v>
      </c>
    </row>
    <row r="94" spans="1:16" ht="25.5">
      <c r="A94" s="18" t="s">
        <v>38</v>
      </c>
      <c s="23" t="s">
        <v>215</v>
      </c>
      <c s="23" t="s">
        <v>373</v>
      </c>
      <c s="18" t="s">
        <v>40</v>
      </c>
      <c s="24" t="s">
        <v>374</v>
      </c>
      <c s="25" t="s">
        <v>244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296</v>
      </c>
    </row>
    <row r="96" spans="1:5" ht="12.75">
      <c r="A96" s="30" t="s">
        <v>45</v>
      </c>
      <c r="E96" s="31" t="s">
        <v>412</v>
      </c>
    </row>
    <row r="97" spans="1:5" ht="63.75">
      <c r="A97" t="s">
        <v>46</v>
      </c>
      <c r="E97" s="29" t="s">
        <v>355</v>
      </c>
    </row>
    <row r="98" spans="1:16" ht="12.75">
      <c r="A98" s="18" t="s">
        <v>38</v>
      </c>
      <c s="23" t="s">
        <v>220</v>
      </c>
      <c s="23" t="s">
        <v>375</v>
      </c>
      <c s="18" t="s">
        <v>40</v>
      </c>
      <c s="24" t="s">
        <v>376</v>
      </c>
      <c s="25" t="s">
        <v>244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377</v>
      </c>
    </row>
    <row r="100" spans="1:5" ht="12.75">
      <c r="A100" s="30" t="s">
        <v>45</v>
      </c>
      <c r="E100" s="31" t="s">
        <v>412</v>
      </c>
    </row>
    <row r="101" spans="1:5" ht="25.5">
      <c r="A101" t="s">
        <v>46</v>
      </c>
      <c r="E101" s="29" t="s">
        <v>328</v>
      </c>
    </row>
    <row r="102" spans="1:16" ht="12.75">
      <c r="A102" s="18" t="s">
        <v>38</v>
      </c>
      <c s="23" t="s">
        <v>225</v>
      </c>
      <c s="23" t="s">
        <v>378</v>
      </c>
      <c s="18" t="s">
        <v>40</v>
      </c>
      <c s="24" t="s">
        <v>379</v>
      </c>
      <c s="25" t="s">
        <v>306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406</v>
      </c>
    </row>
    <row r="104" spans="1:5" ht="12.75">
      <c r="A104" s="30" t="s">
        <v>45</v>
      </c>
      <c r="E104" s="31" t="s">
        <v>413</v>
      </c>
    </row>
    <row r="105" spans="1:5" ht="25.5">
      <c r="A105" t="s">
        <v>46</v>
      </c>
      <c r="E105" s="29" t="s">
        <v>333</v>
      </c>
    </row>
    <row r="106" spans="1:16" ht="12.75">
      <c r="A106" s="18" t="s">
        <v>38</v>
      </c>
      <c s="23" t="s">
        <v>230</v>
      </c>
      <c s="23" t="s">
        <v>381</v>
      </c>
      <c s="18" t="s">
        <v>40</v>
      </c>
      <c s="24" t="s">
        <v>382</v>
      </c>
      <c s="25" t="s">
        <v>115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383</v>
      </c>
    </row>
    <row r="108" spans="1:5" ht="12.75">
      <c r="A108" s="30" t="s">
        <v>45</v>
      </c>
      <c r="E108" s="31" t="s">
        <v>384</v>
      </c>
    </row>
    <row r="109" spans="1:5" ht="25.5">
      <c r="A109" t="s">
        <v>46</v>
      </c>
      <c r="E109" s="29" t="s">
        <v>385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